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tdoaopd0026\Central_Office\Eligibility Determination\Income Guidelines\"/>
    </mc:Choice>
  </mc:AlternateContent>
  <xr:revisionPtr revIDLastSave="0" documentId="13_ncr:1_{F251E4A5-B5EF-4969-BCF2-4C5A94B314B4}" xr6:coauthVersionLast="47" xr6:coauthVersionMax="47" xr10:uidLastSave="{00000000-0000-0000-0000-000000000000}"/>
  <bookViews>
    <workbookView xWindow="-24795" yWindow="1350" windowWidth="21600" windowHeight="11295" xr2:uid="{00000000-000D-0000-FFFF-FFFF00000000}"/>
  </bookViews>
  <sheets>
    <sheet name="Weekly etc" sheetId="3" r:id="rId1"/>
    <sheet name="Sheet1" sheetId="1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F10" i="3"/>
  <c r="F9" i="3"/>
  <c r="F8" i="3"/>
  <c r="D7" i="3"/>
  <c r="D6" i="3"/>
  <c r="E5" i="3"/>
  <c r="E4" i="3"/>
  <c r="F3" i="3"/>
  <c r="B9" i="1"/>
  <c r="B8" i="1"/>
  <c r="B7" i="1"/>
  <c r="B6" i="1"/>
  <c r="B5" i="1"/>
  <c r="B4" i="1"/>
  <c r="B3" i="1"/>
  <c r="B2" i="1"/>
  <c r="B1" i="1"/>
  <c r="E11" i="3" l="1"/>
  <c r="D11" i="3"/>
  <c r="E10" i="3"/>
  <c r="D10" i="3"/>
  <c r="D9" i="3"/>
  <c r="E9" i="3"/>
  <c r="E8" i="3"/>
  <c r="D8" i="3"/>
  <c r="F7" i="3"/>
  <c r="E7" i="3"/>
  <c r="F6" i="3"/>
  <c r="E6" i="3"/>
  <c r="D5" i="3"/>
  <c r="F5" i="3"/>
  <c r="D4" i="3"/>
  <c r="F4" i="3"/>
  <c r="E3" i="3"/>
  <c r="D3" i="3"/>
</calcChain>
</file>

<file path=xl/sharedStrings.xml><?xml version="1.0" encoding="utf-8"?>
<sst xmlns="http://schemas.openxmlformats.org/spreadsheetml/2006/main" count="11" uniqueCount="10">
  <si>
    <t xml:space="preserve">    </t>
  </si>
  <si>
    <t>Each Addtl</t>
  </si>
  <si>
    <t>Household Size</t>
  </si>
  <si>
    <t>133% Monthly</t>
  </si>
  <si>
    <t>133% Bi-Weekly</t>
  </si>
  <si>
    <t>133% Weekly</t>
  </si>
  <si>
    <t>133% 
Annual</t>
  </si>
  <si>
    <t xml:space="preserve"> Poverty 100%</t>
  </si>
  <si>
    <t>Federal</t>
  </si>
  <si>
    <t>2025 OPD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</si>
</sst>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1" fontId="0" fillId="0" borderId="0" xfId="0" applyNumberForma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6" fontId="0" fillId="2" borderId="6" xfId="0" applyNumberForma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3" fontId="0" fillId="2" borderId="6" xfId="0" applyNumberForma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1" fontId="3" fillId="0" borderId="0" xfId="0" applyNumberFormat="1" applyFont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view="pageLayout" zoomScaleNormal="100" workbookViewId="0">
      <selection activeCell="C1" sqref="C1:F1"/>
    </sheetView>
  </sheetViews>
  <sheetFormatPr defaultRowHeight="12.75" x14ac:dyDescent="0.2"/>
  <cols>
    <col min="1" max="1" width="11.28515625" style="4" customWidth="1"/>
    <col min="3" max="3" width="12.85546875" style="2" customWidth="1"/>
  </cols>
  <sheetData>
    <row r="1" spans="1:6" x14ac:dyDescent="0.2">
      <c r="A1" s="6"/>
      <c r="B1" s="7" t="s">
        <v>8</v>
      </c>
      <c r="C1" s="24" t="s">
        <v>9</v>
      </c>
      <c r="D1" s="25"/>
      <c r="E1" s="25"/>
      <c r="F1" s="26"/>
    </row>
    <row r="2" spans="1:6" s="3" customFormat="1" ht="25.5" x14ac:dyDescent="0.2">
      <c r="A2" s="8" t="s">
        <v>2</v>
      </c>
      <c r="B2" s="9" t="s">
        <v>7</v>
      </c>
      <c r="C2" s="22" t="s">
        <v>6</v>
      </c>
      <c r="D2" s="3" t="s">
        <v>3</v>
      </c>
      <c r="E2" s="3" t="s">
        <v>4</v>
      </c>
      <c r="F2" s="23" t="s">
        <v>5</v>
      </c>
    </row>
    <row r="3" spans="1:6" x14ac:dyDescent="0.2">
      <c r="A3" s="11">
        <v>1</v>
      </c>
      <c r="B3" s="13">
        <v>15650</v>
      </c>
      <c r="C3" s="17">
        <v>20814</v>
      </c>
      <c r="D3" s="17">
        <f>C3/12</f>
        <v>1734.5</v>
      </c>
      <c r="E3" s="17">
        <f>C3/26</f>
        <v>800.53846153846155</v>
      </c>
      <c r="F3" s="18">
        <f>C3/52</f>
        <v>400.26923076923077</v>
      </c>
    </row>
    <row r="4" spans="1:6" x14ac:dyDescent="0.2">
      <c r="A4" s="10">
        <v>2</v>
      </c>
      <c r="B4" s="14">
        <v>21150</v>
      </c>
      <c r="C4" s="19">
        <v>28129</v>
      </c>
      <c r="D4" s="19">
        <f t="shared" ref="D4:D11" si="0">C4/12</f>
        <v>2344.0833333333335</v>
      </c>
      <c r="E4" s="19">
        <f t="shared" ref="E4:E11" si="1">C4/26</f>
        <v>1081.8846153846155</v>
      </c>
      <c r="F4" s="20">
        <f t="shared" ref="F4:F11" si="2">C4/52</f>
        <v>540.94230769230774</v>
      </c>
    </row>
    <row r="5" spans="1:6" x14ac:dyDescent="0.2">
      <c r="A5" s="11">
        <v>3</v>
      </c>
      <c r="B5" s="15">
        <v>6650</v>
      </c>
      <c r="C5" s="17">
        <v>35444</v>
      </c>
      <c r="D5" s="17">
        <f t="shared" si="0"/>
        <v>2953.6666666666665</v>
      </c>
      <c r="E5" s="17">
        <f t="shared" si="1"/>
        <v>1363.2307692307693</v>
      </c>
      <c r="F5" s="18">
        <f t="shared" si="2"/>
        <v>681.61538461538464</v>
      </c>
    </row>
    <row r="6" spans="1:6" x14ac:dyDescent="0.2">
      <c r="A6" s="10">
        <v>4</v>
      </c>
      <c r="B6" s="14">
        <v>32150</v>
      </c>
      <c r="C6" s="19">
        <v>42759</v>
      </c>
      <c r="D6" s="19">
        <f t="shared" si="0"/>
        <v>3563.25</v>
      </c>
      <c r="E6" s="19">
        <f t="shared" si="1"/>
        <v>1644.5769230769231</v>
      </c>
      <c r="F6" s="20">
        <f t="shared" si="2"/>
        <v>822.28846153846155</v>
      </c>
    </row>
    <row r="7" spans="1:6" x14ac:dyDescent="0.2">
      <c r="A7" s="11">
        <v>5</v>
      </c>
      <c r="B7" s="15">
        <v>37650</v>
      </c>
      <c r="C7" s="17">
        <v>50074</v>
      </c>
      <c r="D7" s="17">
        <f t="shared" si="0"/>
        <v>4172.833333333333</v>
      </c>
      <c r="E7" s="17">
        <f t="shared" si="1"/>
        <v>1925.9230769230769</v>
      </c>
      <c r="F7" s="18">
        <f t="shared" si="2"/>
        <v>962.96153846153845</v>
      </c>
    </row>
    <row r="8" spans="1:6" x14ac:dyDescent="0.2">
      <c r="A8" s="10">
        <v>6</v>
      </c>
      <c r="B8" s="14">
        <v>43150</v>
      </c>
      <c r="C8" s="19">
        <v>57389</v>
      </c>
      <c r="D8" s="19">
        <f t="shared" si="0"/>
        <v>4782.416666666667</v>
      </c>
      <c r="E8" s="19">
        <f t="shared" si="1"/>
        <v>2207.2692307692309</v>
      </c>
      <c r="F8" s="20">
        <f t="shared" si="2"/>
        <v>1103.6346153846155</v>
      </c>
    </row>
    <row r="9" spans="1:6" x14ac:dyDescent="0.2">
      <c r="A9" s="11">
        <v>7</v>
      </c>
      <c r="B9" s="15">
        <v>48650</v>
      </c>
      <c r="C9" s="17">
        <v>64704</v>
      </c>
      <c r="D9" s="17">
        <f t="shared" si="0"/>
        <v>5392</v>
      </c>
      <c r="E9" s="17">
        <f t="shared" si="1"/>
        <v>2488.6153846153848</v>
      </c>
      <c r="F9" s="18">
        <f t="shared" si="2"/>
        <v>1244.3076923076924</v>
      </c>
    </row>
    <row r="10" spans="1:6" x14ac:dyDescent="0.2">
      <c r="A10" s="10">
        <v>8</v>
      </c>
      <c r="B10" s="14">
        <v>54150</v>
      </c>
      <c r="C10" s="19">
        <v>72019</v>
      </c>
      <c r="D10" s="19">
        <f t="shared" si="0"/>
        <v>6001.583333333333</v>
      </c>
      <c r="E10" s="19">
        <f t="shared" si="1"/>
        <v>2769.9615384615386</v>
      </c>
      <c r="F10" s="20">
        <f t="shared" si="2"/>
        <v>1384.9807692307693</v>
      </c>
    </row>
    <row r="11" spans="1:6" ht="13.5" thickBot="1" x14ac:dyDescent="0.25">
      <c r="A11" s="12" t="s">
        <v>1</v>
      </c>
      <c r="B11" s="16">
        <v>5500</v>
      </c>
      <c r="C11" s="16">
        <v>5500</v>
      </c>
      <c r="D11" s="16">
        <f t="shared" si="0"/>
        <v>458.33333333333331</v>
      </c>
      <c r="E11" s="16">
        <f t="shared" si="1"/>
        <v>211.53846153846155</v>
      </c>
      <c r="F11" s="21">
        <f t="shared" si="2"/>
        <v>105.76923076923077</v>
      </c>
    </row>
    <row r="12" spans="1:6" x14ac:dyDescent="0.2">
      <c r="B12" s="5" t="s">
        <v>0</v>
      </c>
    </row>
  </sheetData>
  <mergeCells count="1">
    <mergeCell ref="C1:F1"/>
  </mergeCells>
  <pageMargins left="0.75" right="0.75" top="1.25" bottom="1" header="0.5" footer="0.5"/>
  <pageSetup orientation="portrait" r:id="rId1"/>
  <headerFooter alignWithMargins="0">
    <oddHeader>&amp;C&amp;"Arial,Bold"2025
 Gross Income Guidelines&amp;"Arial,Regular"
Office of the State Public Defender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A10" sqref="A10"/>
    </sheetView>
  </sheetViews>
  <sheetFormatPr defaultRowHeight="12.75" x14ac:dyDescent="0.2"/>
  <cols>
    <col min="2" max="2" width="12.85546875" style="2" customWidth="1"/>
  </cols>
  <sheetData>
    <row r="1" spans="1:2" x14ac:dyDescent="0.2">
      <c r="A1" s="1">
        <v>11490</v>
      </c>
      <c r="B1" s="2">
        <f>A1*1.33</f>
        <v>15281.7</v>
      </c>
    </row>
    <row r="2" spans="1:2" x14ac:dyDescent="0.2">
      <c r="A2" s="1">
        <v>15510</v>
      </c>
      <c r="B2" s="2">
        <f t="shared" ref="B2:B9" si="0">A2*1.33</f>
        <v>20628.300000000003</v>
      </c>
    </row>
    <row r="3" spans="1:2" x14ac:dyDescent="0.2">
      <c r="A3" s="1">
        <v>19530</v>
      </c>
      <c r="B3" s="2">
        <f t="shared" si="0"/>
        <v>25974.9</v>
      </c>
    </row>
    <row r="4" spans="1:2" x14ac:dyDescent="0.2">
      <c r="A4" s="1">
        <v>23550</v>
      </c>
      <c r="B4" s="2">
        <f t="shared" si="0"/>
        <v>31321.5</v>
      </c>
    </row>
    <row r="5" spans="1:2" x14ac:dyDescent="0.2">
      <c r="A5" s="1">
        <v>27570</v>
      </c>
      <c r="B5" s="2">
        <f t="shared" si="0"/>
        <v>36668.1</v>
      </c>
    </row>
    <row r="6" spans="1:2" x14ac:dyDescent="0.2">
      <c r="A6" s="1">
        <v>31590</v>
      </c>
      <c r="B6" s="2">
        <f t="shared" si="0"/>
        <v>42014.700000000004</v>
      </c>
    </row>
    <row r="7" spans="1:2" x14ac:dyDescent="0.2">
      <c r="A7" s="1">
        <v>35610</v>
      </c>
      <c r="B7" s="2">
        <f t="shared" si="0"/>
        <v>47361.3</v>
      </c>
    </row>
    <row r="8" spans="1:2" x14ac:dyDescent="0.2">
      <c r="A8" s="1">
        <v>39630</v>
      </c>
      <c r="B8" s="2">
        <f t="shared" si="0"/>
        <v>52707.9</v>
      </c>
    </row>
    <row r="9" spans="1:2" x14ac:dyDescent="0.2">
      <c r="A9" s="1">
        <v>4020</v>
      </c>
      <c r="B9" s="2">
        <f t="shared" si="0"/>
        <v>5346.6</v>
      </c>
    </row>
    <row r="10" spans="1:2" x14ac:dyDescent="0.2">
      <c r="A10" t="s">
        <v>0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Weekly etc</vt:lpstr>
      <vt:lpstr>Sheet1</vt:lpstr>
      <vt:lpstr>Sheet2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Doyle</dc:creator>
  <cp:lastModifiedBy>Hash, Coreen</cp:lastModifiedBy>
  <cp:lastPrinted>2022-02-01T20:40:49Z</cp:lastPrinted>
  <dcterms:created xsi:type="dcterms:W3CDTF">2007-08-06T17:08:15Z</dcterms:created>
  <dcterms:modified xsi:type="dcterms:W3CDTF">2025-01-15T21:31:56Z</dcterms:modified>
</cp:coreProperties>
</file>